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studio\Documenti\Clienti\Associazione Bargiggia\Documenti ricevuti\Revisori 2022\"/>
    </mc:Choice>
  </mc:AlternateContent>
  <bookViews>
    <workbookView xWindow="0" yWindow="0" windowWidth="28800" windowHeight="11445"/>
  </bookViews>
  <sheets>
    <sheet name="Conti" sheetId="1" r:id="rId1"/>
  </sheets>
  <calcPr calcId="152511"/>
</workbook>
</file>

<file path=xl/calcChain.xml><?xml version="1.0" encoding="utf-8"?>
<calcChain xmlns="http://schemas.openxmlformats.org/spreadsheetml/2006/main">
  <c r="C77" i="1" l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76" i="1" s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75" i="1" s="1"/>
  <c r="B77" i="1" s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B4" i="1"/>
</calcChain>
</file>

<file path=xl/sharedStrings.xml><?xml version="1.0" encoding="utf-8"?>
<sst xmlns="http://schemas.openxmlformats.org/spreadsheetml/2006/main" count="101" uniqueCount="101">
  <si>
    <t>Descrizione</t>
  </si>
  <si>
    <t>Balotina</t>
  </si>
  <si>
    <t>Centrale Intesa 1146</t>
  </si>
  <si>
    <t>Euganea Intesa 165303</t>
  </si>
  <si>
    <t>Puglia Sud Intesa 160263</t>
  </si>
  <si>
    <t>Belluno cc OLD</t>
  </si>
  <si>
    <t>Belluno Intesa 185289</t>
  </si>
  <si>
    <t>Calabria Intesa 185314</t>
  </si>
  <si>
    <t>Campania Intesa 185316</t>
  </si>
  <si>
    <t>Emilia Romagna Intesa 179001</t>
  </si>
  <si>
    <t>Garda Intesa 185318</t>
  </si>
  <si>
    <t>Lazio cc OLD 118855</t>
  </si>
  <si>
    <t>Lazio Intesa 185346</t>
  </si>
  <si>
    <t>Lomb NORD Intesa 185369</t>
  </si>
  <si>
    <t>Lomb SUD cc OLD 120043</t>
  </si>
  <si>
    <t>Lomb SUD Intesa 185374</t>
  </si>
  <si>
    <t>Piemonte Intesa 185387</t>
  </si>
  <si>
    <t>Toscana Intesa 185391</t>
  </si>
  <si>
    <t>Sicilia Intesa 185389</t>
  </si>
  <si>
    <t>Treviso Intesa 185464</t>
  </si>
  <si>
    <t>Venezia Intesa 185474</t>
  </si>
  <si>
    <t>Gruppo Sci Intesa 5265</t>
  </si>
  <si>
    <t>Milano Intesa 185385</t>
  </si>
  <si>
    <t>Vicenza cc OLD 1004980</t>
  </si>
  <si>
    <t>Vicenza Intesa 189031</t>
  </si>
  <si>
    <t>Friuli Intesa 185469</t>
  </si>
  <si>
    <t>Cassa contanti Emilia</t>
  </si>
  <si>
    <t>Cassa contanti Campania</t>
  </si>
  <si>
    <t>Cassa contanti Garda</t>
  </si>
  <si>
    <t>Entrate per quote associative</t>
  </si>
  <si>
    <t>Entrate eventi e attività istituzionali</t>
  </si>
  <si>
    <t>Contributi e rimborsi</t>
  </si>
  <si>
    <t>VARIE GESTIONALI</t>
  </si>
  <si>
    <t>Contributi straordinari</t>
  </si>
  <si>
    <t>Canoni sito e software</t>
  </si>
  <si>
    <t>Affitto e utenze</t>
  </si>
  <si>
    <t>Acq. regalistica/gadget/premi</t>
  </si>
  <si>
    <t>Rimb. spese collaboratori/segretarie</t>
  </si>
  <si>
    <t>Rimb. spese da Centrale a Territoriali</t>
  </si>
  <si>
    <t>Rimborsi viaggi riunioni Revisori</t>
  </si>
  <si>
    <t>Noleggio e consumi Nuova Fotocopiatrice</t>
  </si>
  <si>
    <t>Sp. telefoniche Vodafone-Tim-Illiad-Kena</t>
  </si>
  <si>
    <t>Assicurazioni</t>
  </si>
  <si>
    <t>Consulenze commercialisti o incarichi</t>
  </si>
  <si>
    <t>Consulenze RSPP</t>
  </si>
  <si>
    <t>Spese riunioni Consiglio/Direttivo</t>
  </si>
  <si>
    <t>Cancelleria-toner-PC-postali</t>
  </si>
  <si>
    <t>Rimb. viaggi riunioni fuori sede</t>
  </si>
  <si>
    <t>Beneficenza</t>
  </si>
  <si>
    <t>Spese bancarie</t>
  </si>
  <si>
    <t>USCITE ATT ISTITUZIONALI</t>
  </si>
  <si>
    <t>Meeting sportivo</t>
  </si>
  <si>
    <t>Calcio</t>
  </si>
  <si>
    <t>Pesca</t>
  </si>
  <si>
    <t>Pallacanestro</t>
  </si>
  <si>
    <t>Ginnastica Artistica</t>
  </si>
  <si>
    <t>Altri sport</t>
  </si>
  <si>
    <t>Incontri sociali in giornata</t>
  </si>
  <si>
    <t>Attività sociali diverse</t>
  </si>
  <si>
    <t>"incontriamoci"</t>
  </si>
  <si>
    <t>Contributi per convenzioni</t>
  </si>
  <si>
    <t>Visite a mostre e musei</t>
  </si>
  <si>
    <t>Concerti, spettacoli, cinema</t>
  </si>
  <si>
    <t>Iniziative culturali e turistiche</t>
  </si>
  <si>
    <t>Oneri e spese varie di gestione</t>
  </si>
  <si>
    <t>Interessi e proventi attivi</t>
  </si>
  <si>
    <t>Ricavi</t>
  </si>
  <si>
    <t>Costi</t>
  </si>
  <si>
    <t>Utile (Perdita) d'esercizio</t>
  </si>
  <si>
    <t>IMMOBILIZZAZIONI MATERIALI</t>
  </si>
  <si>
    <t>DISPONIBILITA' LIQUIDE</t>
  </si>
  <si>
    <t>ENTRATE</t>
  </si>
  <si>
    <t>SPORT</t>
  </si>
  <si>
    <t>SOCIALI</t>
  </si>
  <si>
    <t>CULTURA</t>
  </si>
  <si>
    <t>ONERI DIVERSI DI GESTIONE</t>
  </si>
  <si>
    <t>BELLUNO</t>
  </si>
  <si>
    <t>CALABRIA/BASILICATA</t>
  </si>
  <si>
    <t>AGGREGATO</t>
  </si>
  <si>
    <t>CAMPANIA</t>
  </si>
  <si>
    <t>SEDE CENTRALE</t>
  </si>
  <si>
    <t>EMILIA ROMAGNA</t>
  </si>
  <si>
    <t>EUGANEA</t>
  </si>
  <si>
    <t>FRIULI VENEZIA GIULIA</t>
  </si>
  <si>
    <t xml:space="preserve"> GARDA</t>
  </si>
  <si>
    <t>LAZIO/MARCHE/ABRUZZO</t>
  </si>
  <si>
    <t>LIGURIA</t>
  </si>
  <si>
    <t>LOMBARDIA NORD</t>
  </si>
  <si>
    <t>LOMBARDIA SUD</t>
  </si>
  <si>
    <t>MILANO</t>
  </si>
  <si>
    <t>PIEMONTE</t>
  </si>
  <si>
    <t>PORDENONE (FVG)</t>
  </si>
  <si>
    <t>PUGLIA SUD</t>
  </si>
  <si>
    <t>GRUPPO SCI</t>
  </si>
  <si>
    <t>SICILIA</t>
  </si>
  <si>
    <t>TOSCANA</t>
  </si>
  <si>
    <t>TREVISO</t>
  </si>
  <si>
    <t xml:space="preserve"> TRIESTE</t>
  </si>
  <si>
    <t xml:space="preserve"> UDINE</t>
  </si>
  <si>
    <t>VENEZIA</t>
  </si>
  <si>
    <t xml:space="preserve">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</si>
</sst>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2" fillId="0" borderId="0" xfId="1" applyFont="1"/>
    <xf numFmtId="43" fontId="2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1" xfId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G90" sqref="G90"/>
    </sheetView>
  </sheetViews>
  <sheetFormatPr defaultRowHeight="15" x14ac:dyDescent="0.25"/>
  <cols>
    <col min="1" max="1" width="37.85546875" style="4" bestFit="1" customWidth="1"/>
    <col min="2" max="2" width="11.42578125" style="4" bestFit="1" customWidth="1"/>
    <col min="3" max="3" width="16.28515625" style="4" bestFit="1" customWidth="1"/>
    <col min="4" max="4" width="26.85546875" style="4" bestFit="1" customWidth="1"/>
    <col min="5" max="5" width="18.140625" style="4" bestFit="1" customWidth="1"/>
    <col min="6" max="6" width="20.7109375" style="4" bestFit="1" customWidth="1"/>
    <col min="7" max="7" width="24" style="4" bestFit="1" customWidth="1"/>
    <col min="8" max="8" width="17.85546875" style="4" bestFit="1" customWidth="1"/>
    <col min="9" max="9" width="27.140625" style="4" bestFit="1" customWidth="1"/>
    <col min="10" max="10" width="14.28515625" style="4" bestFit="1" customWidth="1"/>
    <col min="11" max="11" width="29.5703125" style="4" bestFit="1" customWidth="1"/>
    <col min="12" max="12" width="14.7109375" style="4" bestFit="1" customWidth="1"/>
    <col min="13" max="13" width="24.7109375" style="4" bestFit="1" customWidth="1"/>
    <col min="14" max="14" width="22.7109375" style="4" bestFit="1" customWidth="1"/>
    <col min="15" max="15" width="14.85546875" style="4" bestFit="1" customWidth="1"/>
    <col min="16" max="16" width="18.28515625" style="4" bestFit="1" customWidth="1"/>
    <col min="17" max="17" width="25.7109375" style="4" bestFit="1" customWidth="1"/>
    <col min="18" max="18" width="20" style="4" bestFit="1" customWidth="1"/>
    <col min="19" max="19" width="15" style="4" bestFit="1" customWidth="1"/>
    <col min="20" max="20" width="12.140625" style="4" bestFit="1" customWidth="1"/>
    <col min="21" max="21" width="15.85546875" style="4" bestFit="1" customWidth="1"/>
    <col min="22" max="22" width="14.85546875" style="4" bestFit="1" customWidth="1"/>
    <col min="23" max="23" width="13.85546875" style="4" bestFit="1" customWidth="1"/>
    <col min="24" max="24" width="12.85546875" style="4" bestFit="1" customWidth="1"/>
    <col min="25" max="25" width="15.28515625" style="4" bestFit="1" customWidth="1"/>
    <col min="26" max="26" width="15.5703125" style="4" bestFit="1" customWidth="1"/>
    <col min="27" max="16384" width="9.140625" style="4"/>
  </cols>
  <sheetData>
    <row r="1" spans="1:26" s="6" customFormat="1" x14ac:dyDescent="0.25">
      <c r="A1" s="5" t="s">
        <v>0</v>
      </c>
      <c r="B1" s="5" t="s">
        <v>78</v>
      </c>
      <c r="C1" s="5" t="s">
        <v>76</v>
      </c>
      <c r="D1" s="5" t="s">
        <v>77</v>
      </c>
      <c r="E1" s="5" t="s">
        <v>79</v>
      </c>
      <c r="F1" s="5" t="s">
        <v>80</v>
      </c>
      <c r="G1" s="5" t="s">
        <v>81</v>
      </c>
      <c r="H1" s="5" t="s">
        <v>82</v>
      </c>
      <c r="I1" s="5" t="s">
        <v>83</v>
      </c>
      <c r="J1" s="5" t="s">
        <v>84</v>
      </c>
      <c r="K1" s="5" t="s">
        <v>85</v>
      </c>
      <c r="L1" s="5" t="s">
        <v>86</v>
      </c>
      <c r="M1" s="5" t="s">
        <v>87</v>
      </c>
      <c r="N1" s="5" t="s">
        <v>88</v>
      </c>
      <c r="O1" s="5" t="s">
        <v>89</v>
      </c>
      <c r="P1" s="5" t="s">
        <v>90</v>
      </c>
      <c r="Q1" s="5" t="s">
        <v>91</v>
      </c>
      <c r="R1" s="5" t="s">
        <v>92</v>
      </c>
      <c r="S1" s="5" t="s">
        <v>93</v>
      </c>
      <c r="T1" s="5" t="s">
        <v>94</v>
      </c>
      <c r="U1" s="5" t="s">
        <v>95</v>
      </c>
      <c r="V1" s="5" t="s">
        <v>96</v>
      </c>
      <c r="W1" s="5" t="s">
        <v>97</v>
      </c>
      <c r="X1" s="5" t="s">
        <v>98</v>
      </c>
      <c r="Y1" s="5" t="s">
        <v>99</v>
      </c>
      <c r="Z1" s="5" t="s">
        <v>100</v>
      </c>
    </row>
    <row r="2" spans="1:26" s="1" customFormat="1" x14ac:dyDescent="0.25">
      <c r="A2" s="1" t="s">
        <v>69</v>
      </c>
      <c r="B2" s="2"/>
      <c r="C2" s="2">
        <v>0</v>
      </c>
      <c r="D2" s="2">
        <v>0</v>
      </c>
      <c r="E2" s="2">
        <v>0</v>
      </c>
      <c r="F2" s="2">
        <v>30000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</row>
    <row r="3" spans="1:26" x14ac:dyDescent="0.25">
      <c r="A3" s="4" t="s">
        <v>1</v>
      </c>
      <c r="B3" s="3">
        <v>30000</v>
      </c>
      <c r="C3" s="3">
        <v>0</v>
      </c>
      <c r="D3" s="3">
        <v>0</v>
      </c>
      <c r="E3" s="3">
        <v>0</v>
      </c>
      <c r="F3" s="3">
        <v>30000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</row>
    <row r="4" spans="1:26" s="1" customFormat="1" x14ac:dyDescent="0.25">
      <c r="A4" s="1" t="s">
        <v>70</v>
      </c>
      <c r="B4" s="2">
        <f>SUM(B5:B31)</f>
        <v>416038.43000000005</v>
      </c>
      <c r="C4" s="2">
        <f t="shared" ref="C4:Z4" si="0">SUM(C5:C31)</f>
        <v>7025.8099999999995</v>
      </c>
      <c r="D4" s="2">
        <f t="shared" si="0"/>
        <v>10161.790000000001</v>
      </c>
      <c r="E4" s="2">
        <f t="shared" si="0"/>
        <v>16597.239999999998</v>
      </c>
      <c r="F4" s="2">
        <f t="shared" si="0"/>
        <v>191224.61</v>
      </c>
      <c r="G4" s="2">
        <f t="shared" si="0"/>
        <v>16859.91</v>
      </c>
      <c r="H4" s="2">
        <f t="shared" si="0"/>
        <v>9306.74</v>
      </c>
      <c r="I4" s="2">
        <f t="shared" si="0"/>
        <v>11781.54</v>
      </c>
      <c r="J4" s="2">
        <f t="shared" si="0"/>
        <v>3178</v>
      </c>
      <c r="K4" s="2">
        <f t="shared" si="0"/>
        <v>9973.58</v>
      </c>
      <c r="L4" s="2">
        <f t="shared" si="0"/>
        <v>0</v>
      </c>
      <c r="M4" s="2">
        <f t="shared" si="0"/>
        <v>1416.18</v>
      </c>
      <c r="N4" s="2">
        <f t="shared" si="0"/>
        <v>8391.8700000000008</v>
      </c>
      <c r="O4" s="2">
        <f t="shared" si="0"/>
        <v>35858.080000000002</v>
      </c>
      <c r="P4" s="2">
        <f t="shared" si="0"/>
        <v>15844.46</v>
      </c>
      <c r="Q4" s="2">
        <f t="shared" si="0"/>
        <v>0</v>
      </c>
      <c r="R4" s="2">
        <f t="shared" si="0"/>
        <v>14036.74</v>
      </c>
      <c r="S4" s="2">
        <f t="shared" si="0"/>
        <v>1846.69</v>
      </c>
      <c r="T4" s="2">
        <f t="shared" si="0"/>
        <v>3894.89</v>
      </c>
      <c r="U4" s="2">
        <f t="shared" si="0"/>
        <v>10473.68</v>
      </c>
      <c r="V4" s="2">
        <f t="shared" si="0"/>
        <v>13765.82</v>
      </c>
      <c r="W4" s="2">
        <f t="shared" si="0"/>
        <v>0</v>
      </c>
      <c r="X4" s="2">
        <f t="shared" si="0"/>
        <v>0</v>
      </c>
      <c r="Y4" s="2">
        <f t="shared" si="0"/>
        <v>6963.18</v>
      </c>
      <c r="Z4" s="2">
        <f t="shared" si="0"/>
        <v>27437.620000000003</v>
      </c>
    </row>
    <row r="5" spans="1:26" x14ac:dyDescent="0.25">
      <c r="A5" s="4" t="s">
        <v>2</v>
      </c>
      <c r="B5" s="3">
        <v>191224.61</v>
      </c>
      <c r="C5" s="3">
        <v>0</v>
      </c>
      <c r="D5" s="3">
        <v>0</v>
      </c>
      <c r="E5" s="3">
        <v>0</v>
      </c>
      <c r="F5" s="3">
        <v>191224.61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</row>
    <row r="6" spans="1:26" x14ac:dyDescent="0.25">
      <c r="A6" s="4" t="s">
        <v>3</v>
      </c>
      <c r="B6" s="3">
        <v>9306.74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9306.74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</row>
    <row r="7" spans="1:26" x14ac:dyDescent="0.25">
      <c r="A7" s="4" t="s">
        <v>4</v>
      </c>
      <c r="B7" s="3">
        <v>14036.74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14036.74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</row>
    <row r="8" spans="1:26" x14ac:dyDescent="0.25">
      <c r="A8" s="4" t="s">
        <v>5</v>
      </c>
      <c r="B8" s="3">
        <v>211.62</v>
      </c>
      <c r="C8" s="3">
        <v>211.62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</row>
    <row r="9" spans="1:26" x14ac:dyDescent="0.25">
      <c r="A9" s="4" t="s">
        <v>6</v>
      </c>
      <c r="B9" s="3">
        <v>6814.19</v>
      </c>
      <c r="C9" s="3">
        <v>6814.19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</row>
    <row r="10" spans="1:26" x14ac:dyDescent="0.25">
      <c r="A10" s="4" t="s">
        <v>7</v>
      </c>
      <c r="B10" s="3">
        <v>10161.790000000001</v>
      </c>
      <c r="C10" s="3">
        <v>0</v>
      </c>
      <c r="D10" s="3">
        <v>10161.790000000001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</row>
    <row r="11" spans="1:26" x14ac:dyDescent="0.25">
      <c r="A11" s="4" t="s">
        <v>8</v>
      </c>
      <c r="B11" s="3">
        <v>16383.48</v>
      </c>
      <c r="C11" s="3">
        <v>0</v>
      </c>
      <c r="D11" s="3">
        <v>0</v>
      </c>
      <c r="E11" s="3">
        <v>16383.48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</row>
    <row r="12" spans="1:26" x14ac:dyDescent="0.25">
      <c r="A12" s="4" t="s">
        <v>9</v>
      </c>
      <c r="B12" s="3">
        <v>16856.89</v>
      </c>
      <c r="C12" s="3">
        <v>0</v>
      </c>
      <c r="D12" s="3">
        <v>0</v>
      </c>
      <c r="E12" s="3">
        <v>0</v>
      </c>
      <c r="F12" s="3">
        <v>0</v>
      </c>
      <c r="G12" s="3">
        <v>16856.89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</row>
    <row r="13" spans="1:26" x14ac:dyDescent="0.25">
      <c r="A13" s="4" t="s">
        <v>10</v>
      </c>
      <c r="B13" s="3">
        <v>3028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3028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</row>
    <row r="14" spans="1:26" x14ac:dyDescent="0.25">
      <c r="A14" s="4" t="s">
        <v>11</v>
      </c>
      <c r="B14" s="3">
        <v>480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480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</row>
    <row r="15" spans="1:26" x14ac:dyDescent="0.25">
      <c r="A15" s="4" t="s">
        <v>12</v>
      </c>
      <c r="B15" s="3">
        <v>9493.58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9493.58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</row>
    <row r="16" spans="1:26" x14ac:dyDescent="0.25">
      <c r="A16" s="4" t="s">
        <v>13</v>
      </c>
      <c r="B16" s="3">
        <v>1416.18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1416.18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</row>
    <row r="17" spans="1:26" x14ac:dyDescent="0.25">
      <c r="A17" s="4" t="s">
        <v>14</v>
      </c>
      <c r="B17" s="3">
        <v>7909.81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7909.81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</row>
    <row r="18" spans="1:26" x14ac:dyDescent="0.25">
      <c r="A18" s="4" t="s">
        <v>15</v>
      </c>
      <c r="B18" s="3">
        <v>482.06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482.06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</row>
    <row r="19" spans="1:26" x14ac:dyDescent="0.25">
      <c r="A19" s="4" t="s">
        <v>16</v>
      </c>
      <c r="B19" s="3">
        <v>15844.46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15844.46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</row>
    <row r="20" spans="1:26" x14ac:dyDescent="0.25">
      <c r="A20" s="4" t="s">
        <v>17</v>
      </c>
      <c r="B20" s="3">
        <v>10473.68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10473.68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</row>
    <row r="21" spans="1:26" x14ac:dyDescent="0.25">
      <c r="A21" s="4" t="s">
        <v>18</v>
      </c>
      <c r="B21" s="3">
        <v>3894.89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3894.89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</row>
    <row r="22" spans="1:26" x14ac:dyDescent="0.25">
      <c r="A22" s="4" t="s">
        <v>19</v>
      </c>
      <c r="B22" s="3">
        <v>13765.82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13765.82</v>
      </c>
      <c r="W22" s="3">
        <v>0</v>
      </c>
      <c r="X22" s="3">
        <v>0</v>
      </c>
      <c r="Y22" s="3">
        <v>0</v>
      </c>
      <c r="Z22" s="3">
        <v>0</v>
      </c>
    </row>
    <row r="23" spans="1:26" x14ac:dyDescent="0.25">
      <c r="A23" s="4" t="s">
        <v>20</v>
      </c>
      <c r="B23" s="3">
        <v>6963.18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6963.18</v>
      </c>
      <c r="Z23" s="3">
        <v>0</v>
      </c>
    </row>
    <row r="24" spans="1:26" x14ac:dyDescent="0.25">
      <c r="A24" s="4" t="s">
        <v>21</v>
      </c>
      <c r="B24" s="3">
        <v>1846.69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1846.69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</row>
    <row r="25" spans="1:26" x14ac:dyDescent="0.25">
      <c r="A25" s="4" t="s">
        <v>22</v>
      </c>
      <c r="B25" s="3">
        <v>35858.080000000002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35858.080000000002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</row>
    <row r="26" spans="1:26" x14ac:dyDescent="0.25">
      <c r="A26" s="4" t="s">
        <v>23</v>
      </c>
      <c r="B26" s="3">
        <v>21222.63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21222.63</v>
      </c>
    </row>
    <row r="27" spans="1:26" x14ac:dyDescent="0.25">
      <c r="A27" s="4" t="s">
        <v>24</v>
      </c>
      <c r="B27" s="3">
        <v>6214.99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6214.99</v>
      </c>
    </row>
    <row r="28" spans="1:26" x14ac:dyDescent="0.25">
      <c r="A28" s="4" t="s">
        <v>25</v>
      </c>
      <c r="B28" s="3">
        <v>11781.54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11781.54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</row>
    <row r="29" spans="1:26" x14ac:dyDescent="0.25">
      <c r="A29" s="4" t="s">
        <v>26</v>
      </c>
      <c r="B29" s="3">
        <v>3.02</v>
      </c>
      <c r="C29" s="3">
        <v>0</v>
      </c>
      <c r="D29" s="3">
        <v>0</v>
      </c>
      <c r="E29" s="3">
        <v>0</v>
      </c>
      <c r="F29" s="3">
        <v>0</v>
      </c>
      <c r="G29" s="3">
        <v>3.02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</row>
    <row r="30" spans="1:26" x14ac:dyDescent="0.25">
      <c r="A30" s="4" t="s">
        <v>27</v>
      </c>
      <c r="B30" s="3">
        <v>213.76</v>
      </c>
      <c r="C30" s="3">
        <v>0</v>
      </c>
      <c r="D30" s="3">
        <v>0</v>
      </c>
      <c r="E30" s="3">
        <v>213.76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</row>
    <row r="31" spans="1:26" x14ac:dyDescent="0.25">
      <c r="A31" s="4" t="s">
        <v>28</v>
      </c>
      <c r="B31" s="3">
        <v>150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150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s="1" customFormat="1" x14ac:dyDescent="0.25">
      <c r="A32" s="1" t="s">
        <v>71</v>
      </c>
      <c r="B32" s="2">
        <f>SUM(B33:B36)</f>
        <v>497444.12</v>
      </c>
      <c r="C32" s="2">
        <f t="shared" ref="C32:Z32" si="1">SUM(C33:C36)</f>
        <v>3638.78</v>
      </c>
      <c r="D32" s="2">
        <f t="shared" si="1"/>
        <v>42231.11</v>
      </c>
      <c r="E32" s="2">
        <f t="shared" si="1"/>
        <v>16772.41</v>
      </c>
      <c r="F32" s="2">
        <f t="shared" si="1"/>
        <v>134959.89000000001</v>
      </c>
      <c r="G32" s="2">
        <f t="shared" si="1"/>
        <v>1266.8399999999999</v>
      </c>
      <c r="H32" s="2">
        <f t="shared" si="1"/>
        <v>7687.1</v>
      </c>
      <c r="I32" s="2">
        <f t="shared" si="1"/>
        <v>1515.24</v>
      </c>
      <c r="J32" s="2">
        <f t="shared" si="1"/>
        <v>6423.2699999999995</v>
      </c>
      <c r="K32" s="2">
        <f t="shared" si="1"/>
        <v>17071.649999999998</v>
      </c>
      <c r="L32" s="2">
        <f t="shared" si="1"/>
        <v>0</v>
      </c>
      <c r="M32" s="2">
        <f t="shared" si="1"/>
        <v>6237.46</v>
      </c>
      <c r="N32" s="2">
        <f t="shared" si="1"/>
        <v>4020.02</v>
      </c>
      <c r="O32" s="2">
        <f t="shared" si="1"/>
        <v>78494.76999999999</v>
      </c>
      <c r="P32" s="2">
        <f t="shared" si="1"/>
        <v>8166.15</v>
      </c>
      <c r="Q32" s="2">
        <f t="shared" si="1"/>
        <v>0</v>
      </c>
      <c r="R32" s="2">
        <f t="shared" si="1"/>
        <v>3512.79</v>
      </c>
      <c r="S32" s="2">
        <f t="shared" si="1"/>
        <v>3.58</v>
      </c>
      <c r="T32" s="2">
        <f t="shared" si="1"/>
        <v>8855.4599999999991</v>
      </c>
      <c r="U32" s="2">
        <f t="shared" si="1"/>
        <v>1192.32</v>
      </c>
      <c r="V32" s="2">
        <f t="shared" si="1"/>
        <v>9737.26</v>
      </c>
      <c r="W32" s="2">
        <f t="shared" si="1"/>
        <v>0</v>
      </c>
      <c r="X32" s="2">
        <f t="shared" si="1"/>
        <v>0</v>
      </c>
      <c r="Y32" s="2">
        <f t="shared" si="1"/>
        <v>8950.5</v>
      </c>
      <c r="Z32" s="2">
        <f t="shared" si="1"/>
        <v>136707.51999999999</v>
      </c>
    </row>
    <row r="33" spans="1:26" x14ac:dyDescent="0.25">
      <c r="A33" s="4" t="s">
        <v>65</v>
      </c>
      <c r="B33" s="3">
        <v>731.49</v>
      </c>
      <c r="C33" s="3">
        <v>13.28</v>
      </c>
      <c r="D33" s="3">
        <v>0</v>
      </c>
      <c r="E33" s="3">
        <v>0</v>
      </c>
      <c r="F33" s="3">
        <v>261.98</v>
      </c>
      <c r="G33" s="3">
        <v>0</v>
      </c>
      <c r="H33" s="3">
        <v>0</v>
      </c>
      <c r="I33" s="3">
        <v>0</v>
      </c>
      <c r="J33" s="3">
        <v>13.94</v>
      </c>
      <c r="K33" s="3">
        <v>37.44</v>
      </c>
      <c r="L33" s="3">
        <v>0</v>
      </c>
      <c r="M33" s="3">
        <v>35.74</v>
      </c>
      <c r="N33" s="3">
        <v>70.459999999999994</v>
      </c>
      <c r="O33" s="3">
        <v>150.19</v>
      </c>
      <c r="P33" s="3">
        <v>0</v>
      </c>
      <c r="Q33" s="3">
        <v>0</v>
      </c>
      <c r="R33" s="3">
        <v>0</v>
      </c>
      <c r="S33" s="3">
        <v>3.58</v>
      </c>
      <c r="T33" s="3">
        <v>0</v>
      </c>
      <c r="U33" s="3">
        <v>0</v>
      </c>
      <c r="V33" s="3">
        <v>60.45</v>
      </c>
      <c r="W33" s="3">
        <v>0</v>
      </c>
      <c r="X33" s="3">
        <v>0</v>
      </c>
      <c r="Y33" s="3">
        <v>0</v>
      </c>
      <c r="Z33" s="3">
        <v>84.43</v>
      </c>
    </row>
    <row r="34" spans="1:26" x14ac:dyDescent="0.25">
      <c r="A34" s="4" t="s">
        <v>29</v>
      </c>
      <c r="B34" s="3">
        <v>184346.88</v>
      </c>
      <c r="C34" s="3">
        <v>3415.5</v>
      </c>
      <c r="D34" s="3">
        <v>6804.9</v>
      </c>
      <c r="E34" s="3">
        <v>6423.21</v>
      </c>
      <c r="F34" s="3">
        <v>64939.75</v>
      </c>
      <c r="G34" s="3">
        <v>1266.8399999999999</v>
      </c>
      <c r="H34" s="3">
        <v>3494.16</v>
      </c>
      <c r="I34" s="3">
        <v>1515.24</v>
      </c>
      <c r="J34" s="3">
        <v>5120.33</v>
      </c>
      <c r="K34" s="3">
        <v>6204.32</v>
      </c>
      <c r="L34" s="3">
        <v>0</v>
      </c>
      <c r="M34" s="3">
        <v>6201.72</v>
      </c>
      <c r="N34" s="3">
        <v>3949.56</v>
      </c>
      <c r="O34" s="3">
        <v>19222.02</v>
      </c>
      <c r="P34" s="3">
        <v>8166.15</v>
      </c>
      <c r="Q34" s="3">
        <v>0</v>
      </c>
      <c r="R34" s="3">
        <v>3512.79</v>
      </c>
      <c r="S34" s="3">
        <v>0</v>
      </c>
      <c r="T34" s="3">
        <v>8855.4599999999991</v>
      </c>
      <c r="U34" s="3">
        <v>1192.32</v>
      </c>
      <c r="V34" s="3">
        <v>8037.81</v>
      </c>
      <c r="W34" s="3">
        <v>0</v>
      </c>
      <c r="X34" s="3">
        <v>0</v>
      </c>
      <c r="Y34" s="3">
        <v>3035.5</v>
      </c>
      <c r="Z34" s="3">
        <v>22989.3</v>
      </c>
    </row>
    <row r="35" spans="1:26" x14ac:dyDescent="0.25">
      <c r="A35" s="4" t="s">
        <v>30</v>
      </c>
      <c r="B35" s="3">
        <v>300448.71000000002</v>
      </c>
      <c r="C35" s="3">
        <v>210</v>
      </c>
      <c r="D35" s="3">
        <v>29432</v>
      </c>
      <c r="E35" s="3">
        <v>10349.200000000001</v>
      </c>
      <c r="F35" s="3">
        <v>67358.16</v>
      </c>
      <c r="G35" s="3">
        <v>0</v>
      </c>
      <c r="H35" s="3">
        <v>3357</v>
      </c>
      <c r="I35" s="3">
        <v>0</v>
      </c>
      <c r="J35" s="3">
        <v>760</v>
      </c>
      <c r="K35" s="3">
        <v>10247</v>
      </c>
      <c r="L35" s="3">
        <v>0</v>
      </c>
      <c r="M35" s="3">
        <v>0</v>
      </c>
      <c r="N35" s="3">
        <v>0</v>
      </c>
      <c r="O35" s="3">
        <v>58417.56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1444</v>
      </c>
      <c r="W35" s="3">
        <v>0</v>
      </c>
      <c r="X35" s="3">
        <v>0</v>
      </c>
      <c r="Y35" s="3">
        <v>5765</v>
      </c>
      <c r="Z35" s="3">
        <v>113108.79</v>
      </c>
    </row>
    <row r="36" spans="1:26" x14ac:dyDescent="0.25">
      <c r="A36" s="4" t="s">
        <v>31</v>
      </c>
      <c r="B36" s="3">
        <v>11917.04</v>
      </c>
      <c r="C36" s="3">
        <v>0</v>
      </c>
      <c r="D36" s="3">
        <v>5994.21</v>
      </c>
      <c r="E36" s="3">
        <v>0</v>
      </c>
      <c r="F36" s="3">
        <v>2400</v>
      </c>
      <c r="G36" s="3">
        <v>0</v>
      </c>
      <c r="H36" s="3">
        <v>835.94</v>
      </c>
      <c r="I36" s="3">
        <v>0</v>
      </c>
      <c r="J36" s="3">
        <v>529</v>
      </c>
      <c r="K36" s="3">
        <v>582.89</v>
      </c>
      <c r="L36" s="3">
        <v>0</v>
      </c>
      <c r="M36" s="3">
        <v>0</v>
      </c>
      <c r="N36" s="3">
        <v>0</v>
      </c>
      <c r="O36" s="3">
        <v>705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195</v>
      </c>
      <c r="W36" s="3">
        <v>0</v>
      </c>
      <c r="X36" s="3">
        <v>0</v>
      </c>
      <c r="Y36" s="3">
        <v>150</v>
      </c>
      <c r="Z36" s="3">
        <v>525</v>
      </c>
    </row>
    <row r="37" spans="1:26" s="1" customFormat="1" x14ac:dyDescent="0.25">
      <c r="A37" s="1" t="s">
        <v>32</v>
      </c>
      <c r="B37" s="2">
        <f>SUM(B38:B54)</f>
        <v>116698.01</v>
      </c>
      <c r="C37" s="2">
        <f t="shared" ref="C37:Z37" si="2">SUM(C38:C54)</f>
        <v>663.8</v>
      </c>
      <c r="D37" s="2">
        <f t="shared" si="2"/>
        <v>6216.3799999999992</v>
      </c>
      <c r="E37" s="2">
        <f t="shared" si="2"/>
        <v>5054.6699999999992</v>
      </c>
      <c r="F37" s="2">
        <f t="shared" si="2"/>
        <v>49414.37000000001</v>
      </c>
      <c r="G37" s="2">
        <f t="shared" si="2"/>
        <v>5254.880000000001</v>
      </c>
      <c r="H37" s="2">
        <f t="shared" si="2"/>
        <v>1702.0900000000001</v>
      </c>
      <c r="I37" s="2">
        <f t="shared" si="2"/>
        <v>330.33000000000004</v>
      </c>
      <c r="J37" s="2">
        <f t="shared" si="2"/>
        <v>5484.63</v>
      </c>
      <c r="K37" s="2">
        <f t="shared" si="2"/>
        <v>2062.4700000000003</v>
      </c>
      <c r="L37" s="2">
        <f t="shared" si="2"/>
        <v>41.6</v>
      </c>
      <c r="M37" s="2">
        <f t="shared" si="2"/>
        <v>7503.21</v>
      </c>
      <c r="N37" s="2">
        <f t="shared" si="2"/>
        <v>9077.93</v>
      </c>
      <c r="O37" s="2">
        <f t="shared" si="2"/>
        <v>1776.85</v>
      </c>
      <c r="P37" s="2">
        <f t="shared" si="2"/>
        <v>910.11999999999989</v>
      </c>
      <c r="Q37" s="2">
        <f t="shared" si="2"/>
        <v>672.44</v>
      </c>
      <c r="R37" s="2">
        <f t="shared" si="2"/>
        <v>124</v>
      </c>
      <c r="S37" s="2">
        <f t="shared" si="2"/>
        <v>102.8</v>
      </c>
      <c r="T37" s="2">
        <f t="shared" si="2"/>
        <v>5134.5600000000004</v>
      </c>
      <c r="U37" s="2">
        <f t="shared" si="2"/>
        <v>370.37</v>
      </c>
      <c r="V37" s="2">
        <f t="shared" si="2"/>
        <v>5586.95</v>
      </c>
      <c r="W37" s="2">
        <f t="shared" si="2"/>
        <v>0</v>
      </c>
      <c r="X37" s="2">
        <f t="shared" si="2"/>
        <v>0</v>
      </c>
      <c r="Y37" s="2">
        <f t="shared" si="2"/>
        <v>1546.1699999999998</v>
      </c>
      <c r="Z37" s="2">
        <f t="shared" si="2"/>
        <v>7667.3899999999994</v>
      </c>
    </row>
    <row r="38" spans="1:26" x14ac:dyDescent="0.25">
      <c r="A38" s="4" t="s">
        <v>33</v>
      </c>
      <c r="B38" s="3">
        <v>3427.2</v>
      </c>
      <c r="C38" s="3">
        <v>0</v>
      </c>
      <c r="D38" s="3">
        <v>0</v>
      </c>
      <c r="E38" s="3">
        <v>0</v>
      </c>
      <c r="F38" s="3">
        <v>3382.2</v>
      </c>
      <c r="G38" s="3">
        <v>0</v>
      </c>
      <c r="H38" s="3">
        <v>30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15</v>
      </c>
      <c r="W38" s="3">
        <v>0</v>
      </c>
      <c r="X38" s="3">
        <v>0</v>
      </c>
      <c r="Y38" s="3">
        <v>0</v>
      </c>
      <c r="Z38" s="3">
        <v>0</v>
      </c>
    </row>
    <row r="39" spans="1:26" x14ac:dyDescent="0.25">
      <c r="A39" s="4" t="s">
        <v>34</v>
      </c>
      <c r="B39" s="3">
        <v>3744.38</v>
      </c>
      <c r="C39" s="3">
        <v>0</v>
      </c>
      <c r="D39" s="3">
        <v>0</v>
      </c>
      <c r="E39" s="3">
        <v>0</v>
      </c>
      <c r="F39" s="3">
        <v>2696.2</v>
      </c>
      <c r="G39" s="3">
        <v>109.8</v>
      </c>
      <c r="H39" s="3">
        <v>835.94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52.45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49.99</v>
      </c>
    </row>
    <row r="40" spans="1:26" x14ac:dyDescent="0.25">
      <c r="A40" s="4" t="s">
        <v>35</v>
      </c>
      <c r="B40" s="3">
        <v>12102.38</v>
      </c>
      <c r="C40" s="3">
        <v>0</v>
      </c>
      <c r="D40" s="3">
        <v>0</v>
      </c>
      <c r="E40" s="3">
        <v>0</v>
      </c>
      <c r="F40" s="3">
        <v>9702.3799999999992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2400</v>
      </c>
    </row>
    <row r="41" spans="1:26" x14ac:dyDescent="0.25">
      <c r="A41" s="4" t="s">
        <v>36</v>
      </c>
      <c r="B41" s="3">
        <v>52318.21</v>
      </c>
      <c r="C41" s="3">
        <v>0</v>
      </c>
      <c r="D41" s="3">
        <v>4620.62</v>
      </c>
      <c r="E41" s="3">
        <v>1928.09</v>
      </c>
      <c r="F41" s="3">
        <v>14929.44</v>
      </c>
      <c r="G41" s="3">
        <v>4365.72</v>
      </c>
      <c r="H41" s="3">
        <v>0</v>
      </c>
      <c r="I41" s="3">
        <v>0</v>
      </c>
      <c r="J41" s="3">
        <v>4607.13</v>
      </c>
      <c r="K41" s="3">
        <v>169.91</v>
      </c>
      <c r="L41" s="3">
        <v>0</v>
      </c>
      <c r="M41" s="3">
        <v>7195.76</v>
      </c>
      <c r="N41" s="3">
        <v>8861.0300000000007</v>
      </c>
      <c r="O41" s="3">
        <v>468.16</v>
      </c>
      <c r="P41" s="3">
        <v>0</v>
      </c>
      <c r="Q41" s="3">
        <v>0</v>
      </c>
      <c r="R41" s="3">
        <v>0</v>
      </c>
      <c r="S41" s="3">
        <v>0</v>
      </c>
      <c r="T41" s="3">
        <v>4812.3500000000004</v>
      </c>
      <c r="U41" s="3">
        <v>0</v>
      </c>
      <c r="V41" s="3">
        <v>360</v>
      </c>
      <c r="W41" s="3">
        <v>0</v>
      </c>
      <c r="X41" s="3">
        <v>0</v>
      </c>
      <c r="Y41" s="3">
        <v>0</v>
      </c>
      <c r="Z41" s="3">
        <v>0</v>
      </c>
    </row>
    <row r="42" spans="1:26" x14ac:dyDescent="0.25">
      <c r="A42" s="4" t="s">
        <v>37</v>
      </c>
      <c r="B42" s="3">
        <v>4819</v>
      </c>
      <c r="C42" s="3">
        <v>0</v>
      </c>
      <c r="D42" s="3">
        <v>0</v>
      </c>
      <c r="E42" s="3">
        <v>0</v>
      </c>
      <c r="F42" s="3">
        <v>206.8</v>
      </c>
      <c r="G42" s="3">
        <v>0</v>
      </c>
      <c r="H42" s="3">
        <v>300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107.5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877</v>
      </c>
      <c r="W42" s="3">
        <v>0</v>
      </c>
      <c r="X42" s="3">
        <v>0</v>
      </c>
      <c r="Y42" s="3">
        <v>0</v>
      </c>
      <c r="Z42" s="3">
        <v>3327.7</v>
      </c>
    </row>
    <row r="43" spans="1:26" x14ac:dyDescent="0.25">
      <c r="A43" s="4" t="s">
        <v>38</v>
      </c>
      <c r="B43" s="3">
        <v>4814.84</v>
      </c>
      <c r="C43" s="3">
        <v>0</v>
      </c>
      <c r="D43" s="3">
        <v>0</v>
      </c>
      <c r="E43" s="3">
        <v>0</v>
      </c>
      <c r="F43" s="3">
        <v>4814.84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</row>
    <row r="44" spans="1:26" x14ac:dyDescent="0.25">
      <c r="A44" s="4" t="s">
        <v>39</v>
      </c>
      <c r="B44" s="3">
        <v>532.65</v>
      </c>
      <c r="C44" s="3">
        <v>0</v>
      </c>
      <c r="D44" s="3">
        <v>0</v>
      </c>
      <c r="E44" s="3">
        <v>0</v>
      </c>
      <c r="F44" s="3">
        <v>532.65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5" spans="1:26" x14ac:dyDescent="0.25">
      <c r="A45" s="4" t="s">
        <v>40</v>
      </c>
      <c r="B45" s="3">
        <v>1283.25</v>
      </c>
      <c r="C45" s="3">
        <v>0</v>
      </c>
      <c r="D45" s="3">
        <v>0</v>
      </c>
      <c r="E45" s="3">
        <v>0</v>
      </c>
      <c r="F45" s="3">
        <v>1283.25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6" spans="1:26" x14ac:dyDescent="0.25">
      <c r="A46" s="4" t="s">
        <v>41</v>
      </c>
      <c r="B46" s="3">
        <v>1599.95</v>
      </c>
      <c r="C46" s="3">
        <v>0</v>
      </c>
      <c r="D46" s="3">
        <v>0</v>
      </c>
      <c r="E46" s="3">
        <v>0</v>
      </c>
      <c r="F46" s="3">
        <v>1093.6099999999999</v>
      </c>
      <c r="G46" s="3">
        <v>406.34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20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80</v>
      </c>
      <c r="Z46" s="3">
        <v>0</v>
      </c>
    </row>
    <row r="47" spans="1:26" x14ac:dyDescent="0.25">
      <c r="A47" s="4" t="s">
        <v>42</v>
      </c>
      <c r="B47" s="3">
        <v>2990.24</v>
      </c>
      <c r="C47" s="3">
        <v>0</v>
      </c>
      <c r="D47" s="3">
        <v>0</v>
      </c>
      <c r="E47" s="3">
        <v>0</v>
      </c>
      <c r="F47" s="3">
        <v>2990.24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</row>
    <row r="48" spans="1:26" x14ac:dyDescent="0.25">
      <c r="A48" s="4" t="s">
        <v>43</v>
      </c>
      <c r="B48" s="3">
        <v>5636.4</v>
      </c>
      <c r="C48" s="3">
        <v>0</v>
      </c>
      <c r="D48" s="3">
        <v>0</v>
      </c>
      <c r="E48" s="3">
        <v>0</v>
      </c>
      <c r="F48" s="3">
        <v>5636.4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</row>
    <row r="49" spans="1:26" x14ac:dyDescent="0.25">
      <c r="A49" s="4" t="s">
        <v>44</v>
      </c>
      <c r="B49" s="3">
        <v>907.68</v>
      </c>
      <c r="C49" s="3">
        <v>0</v>
      </c>
      <c r="D49" s="3">
        <v>0</v>
      </c>
      <c r="E49" s="3">
        <v>0</v>
      </c>
      <c r="F49" s="3">
        <v>907.68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</row>
    <row r="50" spans="1:26" x14ac:dyDescent="0.25">
      <c r="A50" s="4" t="s">
        <v>45</v>
      </c>
      <c r="B50" s="3">
        <v>3496.99</v>
      </c>
      <c r="C50" s="3">
        <v>423.8</v>
      </c>
      <c r="D50" s="3">
        <v>342</v>
      </c>
      <c r="E50" s="3">
        <v>43</v>
      </c>
      <c r="F50" s="3">
        <v>562.04999999999995</v>
      </c>
      <c r="G50" s="3">
        <v>0</v>
      </c>
      <c r="H50" s="3">
        <v>0</v>
      </c>
      <c r="I50" s="3">
        <v>157</v>
      </c>
      <c r="J50" s="3">
        <v>0</v>
      </c>
      <c r="K50" s="3">
        <v>129.5</v>
      </c>
      <c r="L50" s="3">
        <v>0</v>
      </c>
      <c r="M50" s="3">
        <v>0</v>
      </c>
      <c r="N50" s="3">
        <v>0</v>
      </c>
      <c r="O50" s="3">
        <v>260.5</v>
      </c>
      <c r="P50" s="3">
        <v>620.29999999999995</v>
      </c>
      <c r="Q50" s="3">
        <v>672.44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286.39999999999998</v>
      </c>
      <c r="Z50" s="3">
        <v>0</v>
      </c>
    </row>
    <row r="51" spans="1:26" x14ac:dyDescent="0.25">
      <c r="A51" s="4" t="s">
        <v>46</v>
      </c>
      <c r="B51" s="3">
        <v>6642.97</v>
      </c>
      <c r="C51" s="3">
        <v>0</v>
      </c>
      <c r="D51" s="3">
        <v>62.4</v>
      </c>
      <c r="E51" s="3">
        <v>2627.39</v>
      </c>
      <c r="F51" s="3">
        <v>365.08</v>
      </c>
      <c r="G51" s="3">
        <v>188.52</v>
      </c>
      <c r="H51" s="3">
        <v>371.65</v>
      </c>
      <c r="I51" s="3">
        <v>0</v>
      </c>
      <c r="J51" s="3">
        <v>594</v>
      </c>
      <c r="K51" s="3">
        <v>976.05</v>
      </c>
      <c r="L51" s="3">
        <v>0</v>
      </c>
      <c r="M51" s="3">
        <v>0</v>
      </c>
      <c r="N51" s="3">
        <v>0</v>
      </c>
      <c r="O51" s="3">
        <v>284.99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30</v>
      </c>
      <c r="W51" s="3">
        <v>0</v>
      </c>
      <c r="X51" s="3">
        <v>0</v>
      </c>
      <c r="Y51" s="3">
        <v>168.95</v>
      </c>
      <c r="Z51" s="3">
        <v>973.94</v>
      </c>
    </row>
    <row r="52" spans="1:26" x14ac:dyDescent="0.25">
      <c r="A52" s="4" t="s">
        <v>47</v>
      </c>
      <c r="B52" s="3">
        <v>1461.2</v>
      </c>
      <c r="C52" s="3">
        <v>0</v>
      </c>
      <c r="D52" s="3">
        <v>885.24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575.96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</row>
    <row r="53" spans="1:26" x14ac:dyDescent="0.25">
      <c r="A53" s="4" t="s">
        <v>48</v>
      </c>
      <c r="B53" s="3">
        <v>5404.96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4000</v>
      </c>
      <c r="W53" s="3">
        <v>0</v>
      </c>
      <c r="X53" s="3">
        <v>0</v>
      </c>
      <c r="Y53" s="3">
        <v>655</v>
      </c>
      <c r="Z53" s="3">
        <v>749.96</v>
      </c>
    </row>
    <row r="54" spans="1:26" x14ac:dyDescent="0.25">
      <c r="A54" s="4" t="s">
        <v>49</v>
      </c>
      <c r="B54" s="3">
        <v>5515.71</v>
      </c>
      <c r="C54" s="3">
        <v>240</v>
      </c>
      <c r="D54" s="3">
        <v>306.12</v>
      </c>
      <c r="E54" s="3">
        <v>456.19</v>
      </c>
      <c r="F54" s="3">
        <v>311.55</v>
      </c>
      <c r="G54" s="3">
        <v>184.5</v>
      </c>
      <c r="H54" s="3">
        <v>164.5</v>
      </c>
      <c r="I54" s="3">
        <v>173.33</v>
      </c>
      <c r="J54" s="3">
        <v>283.5</v>
      </c>
      <c r="K54" s="3">
        <v>211.05</v>
      </c>
      <c r="L54" s="3">
        <v>41.6</v>
      </c>
      <c r="M54" s="3">
        <v>307.45</v>
      </c>
      <c r="N54" s="3">
        <v>216.9</v>
      </c>
      <c r="O54" s="3">
        <v>603.25</v>
      </c>
      <c r="P54" s="3">
        <v>269.82</v>
      </c>
      <c r="Q54" s="3">
        <v>0</v>
      </c>
      <c r="R54" s="3">
        <v>124</v>
      </c>
      <c r="S54" s="3">
        <v>102.8</v>
      </c>
      <c r="T54" s="3">
        <v>322.20999999999998</v>
      </c>
      <c r="U54" s="3">
        <v>370.37</v>
      </c>
      <c r="V54" s="3">
        <v>304.95</v>
      </c>
      <c r="W54" s="3">
        <v>0</v>
      </c>
      <c r="X54" s="3">
        <v>0</v>
      </c>
      <c r="Y54" s="3">
        <v>355.82</v>
      </c>
      <c r="Z54" s="3">
        <v>165.8</v>
      </c>
    </row>
    <row r="55" spans="1:26" s="1" customFormat="1" x14ac:dyDescent="0.25">
      <c r="A55" s="1" t="s">
        <v>50</v>
      </c>
      <c r="B55" s="2">
        <f>SUM(B56:B71)</f>
        <v>402664.88</v>
      </c>
      <c r="C55" s="2">
        <f t="shared" ref="C55:Z55" si="3">SUM(C56:C71)</f>
        <v>1255</v>
      </c>
      <c r="D55" s="2">
        <f t="shared" si="3"/>
        <v>37172.79</v>
      </c>
      <c r="E55" s="2">
        <f t="shared" si="3"/>
        <v>14204.7</v>
      </c>
      <c r="F55" s="2">
        <f t="shared" si="3"/>
        <v>95736.39</v>
      </c>
      <c r="G55" s="2">
        <f t="shared" si="3"/>
        <v>1035.17</v>
      </c>
      <c r="H55" s="2">
        <f t="shared" si="3"/>
        <v>4527.6000000000004</v>
      </c>
      <c r="I55" s="2">
        <f t="shared" si="3"/>
        <v>200</v>
      </c>
      <c r="J55" s="2">
        <f t="shared" si="3"/>
        <v>1350</v>
      </c>
      <c r="K55" s="2">
        <f t="shared" si="3"/>
        <v>13963.5</v>
      </c>
      <c r="L55" s="2">
        <f t="shared" si="3"/>
        <v>0</v>
      </c>
      <c r="M55" s="2">
        <f t="shared" si="3"/>
        <v>0</v>
      </c>
      <c r="N55" s="2">
        <f t="shared" si="3"/>
        <v>1060</v>
      </c>
      <c r="O55" s="2">
        <f t="shared" si="3"/>
        <v>67378.5</v>
      </c>
      <c r="P55" s="2">
        <f t="shared" si="3"/>
        <v>4461.12</v>
      </c>
      <c r="Q55" s="2">
        <f t="shared" si="3"/>
        <v>0</v>
      </c>
      <c r="R55" s="2">
        <f t="shared" si="3"/>
        <v>0</v>
      </c>
      <c r="S55" s="2">
        <f t="shared" si="3"/>
        <v>0</v>
      </c>
      <c r="T55" s="2">
        <f t="shared" si="3"/>
        <v>69</v>
      </c>
      <c r="U55" s="2">
        <f t="shared" si="3"/>
        <v>0</v>
      </c>
      <c r="V55" s="2">
        <f t="shared" si="3"/>
        <v>5892</v>
      </c>
      <c r="W55" s="2">
        <f t="shared" si="3"/>
        <v>0</v>
      </c>
      <c r="X55" s="2">
        <f t="shared" si="3"/>
        <v>0</v>
      </c>
      <c r="Y55" s="2">
        <f t="shared" si="3"/>
        <v>12055</v>
      </c>
      <c r="Z55" s="2">
        <f t="shared" si="3"/>
        <v>142304.10999999999</v>
      </c>
    </row>
    <row r="56" spans="1:26" s="1" customFormat="1" x14ac:dyDescent="0.25">
      <c r="A56" s="1" t="s">
        <v>72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4" t="s">
        <v>51</v>
      </c>
      <c r="B57" s="3">
        <v>107013.83</v>
      </c>
      <c r="C57" s="3">
        <v>0</v>
      </c>
      <c r="D57" s="3">
        <v>18606.009999999998</v>
      </c>
      <c r="E57" s="3">
        <v>840</v>
      </c>
      <c r="F57" s="3">
        <v>83991.3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2076.52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1500</v>
      </c>
    </row>
    <row r="58" spans="1:26" x14ac:dyDescent="0.25">
      <c r="A58" s="4" t="s">
        <v>52</v>
      </c>
      <c r="B58" s="3">
        <v>1200</v>
      </c>
      <c r="C58" s="3">
        <v>0</v>
      </c>
      <c r="D58" s="3">
        <v>0</v>
      </c>
      <c r="E58" s="3">
        <v>0</v>
      </c>
      <c r="F58" s="3">
        <v>535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415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250</v>
      </c>
    </row>
    <row r="59" spans="1:26" x14ac:dyDescent="0.25">
      <c r="A59" s="4" t="s">
        <v>53</v>
      </c>
      <c r="B59" s="3">
        <v>1500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500</v>
      </c>
      <c r="O59" s="3">
        <v>1000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</row>
    <row r="60" spans="1:26" x14ac:dyDescent="0.25">
      <c r="A60" s="4" t="s">
        <v>54</v>
      </c>
      <c r="B60" s="3">
        <v>610</v>
      </c>
      <c r="C60" s="3">
        <v>0</v>
      </c>
      <c r="D60" s="3">
        <v>0</v>
      </c>
      <c r="E60" s="3">
        <v>0</v>
      </c>
      <c r="F60" s="3">
        <v>0</v>
      </c>
      <c r="G60" s="3">
        <v>610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</row>
    <row r="61" spans="1:26" x14ac:dyDescent="0.25">
      <c r="A61" s="4" t="s">
        <v>55</v>
      </c>
      <c r="B61" s="3">
        <v>425.17</v>
      </c>
      <c r="C61" s="3">
        <v>0</v>
      </c>
      <c r="D61" s="3">
        <v>0</v>
      </c>
      <c r="E61" s="3">
        <v>0</v>
      </c>
      <c r="F61" s="3">
        <v>0</v>
      </c>
      <c r="G61" s="3">
        <v>425.17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</row>
    <row r="62" spans="1:26" x14ac:dyDescent="0.25">
      <c r="A62" s="4" t="s">
        <v>56</v>
      </c>
      <c r="B62" s="3">
        <v>2610</v>
      </c>
      <c r="C62" s="3">
        <v>0</v>
      </c>
      <c r="D62" s="3">
        <v>0</v>
      </c>
      <c r="E62" s="3">
        <v>0</v>
      </c>
      <c r="F62" s="3">
        <v>90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15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150</v>
      </c>
      <c r="W62" s="3">
        <v>0</v>
      </c>
      <c r="X62" s="3">
        <v>0</v>
      </c>
      <c r="Y62" s="3">
        <v>0</v>
      </c>
      <c r="Z62" s="3">
        <v>2355</v>
      </c>
    </row>
    <row r="63" spans="1:26" x14ac:dyDescent="0.25">
      <c r="A63" s="1" t="s">
        <v>73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6" x14ac:dyDescent="0.25">
      <c r="A64" s="4" t="s">
        <v>57</v>
      </c>
      <c r="B64" s="3">
        <v>49663.01</v>
      </c>
      <c r="C64" s="3">
        <v>1255</v>
      </c>
      <c r="D64" s="3">
        <v>3080</v>
      </c>
      <c r="E64" s="3">
        <v>0</v>
      </c>
      <c r="F64" s="3">
        <v>474</v>
      </c>
      <c r="G64" s="3">
        <v>0</v>
      </c>
      <c r="H64" s="3">
        <v>800</v>
      </c>
      <c r="I64" s="3">
        <v>0</v>
      </c>
      <c r="J64" s="3">
        <v>1350</v>
      </c>
      <c r="K64" s="3">
        <v>8074</v>
      </c>
      <c r="L64" s="3">
        <v>0</v>
      </c>
      <c r="M64" s="3">
        <v>0</v>
      </c>
      <c r="N64" s="3">
        <v>120</v>
      </c>
      <c r="O64" s="3">
        <v>6050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3825</v>
      </c>
      <c r="W64" s="3">
        <v>0</v>
      </c>
      <c r="X64" s="3">
        <v>0</v>
      </c>
      <c r="Y64" s="3">
        <v>6782</v>
      </c>
      <c r="Z64" s="3">
        <v>17853.009999999998</v>
      </c>
    </row>
    <row r="65" spans="1:26" x14ac:dyDescent="0.25">
      <c r="A65" s="4" t="s">
        <v>58</v>
      </c>
      <c r="B65" s="3">
        <v>46740.08</v>
      </c>
      <c r="C65" s="3">
        <v>0</v>
      </c>
      <c r="D65" s="3">
        <v>193.58</v>
      </c>
      <c r="E65" s="3">
        <v>4313.7</v>
      </c>
      <c r="F65" s="3">
        <v>702</v>
      </c>
      <c r="G65" s="3">
        <v>0</v>
      </c>
      <c r="H65" s="3">
        <v>0</v>
      </c>
      <c r="I65" s="3">
        <v>200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6088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150</v>
      </c>
      <c r="W65" s="3">
        <v>0</v>
      </c>
      <c r="X65" s="3">
        <v>0</v>
      </c>
      <c r="Y65" s="3">
        <v>0</v>
      </c>
      <c r="Z65" s="3">
        <v>35092.800000000003</v>
      </c>
    </row>
    <row r="66" spans="1:26" x14ac:dyDescent="0.25">
      <c r="A66" s="4" t="s">
        <v>59</v>
      </c>
      <c r="B66" s="3">
        <v>11793.69</v>
      </c>
      <c r="C66" s="3">
        <v>0</v>
      </c>
      <c r="D66" s="3">
        <v>0</v>
      </c>
      <c r="E66" s="3">
        <v>0</v>
      </c>
      <c r="F66" s="3">
        <v>2952.09</v>
      </c>
      <c r="G66" s="3">
        <v>0</v>
      </c>
      <c r="H66" s="3">
        <v>0</v>
      </c>
      <c r="I66" s="3">
        <v>0</v>
      </c>
      <c r="J66" s="3">
        <v>0</v>
      </c>
      <c r="K66" s="3">
        <v>100</v>
      </c>
      <c r="L66" s="3">
        <v>0</v>
      </c>
      <c r="M66" s="3">
        <v>0</v>
      </c>
      <c r="N66" s="3">
        <v>0</v>
      </c>
      <c r="O66" s="3">
        <v>0</v>
      </c>
      <c r="P66" s="3">
        <v>1431.6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7310</v>
      </c>
    </row>
    <row r="67" spans="1:26" x14ac:dyDescent="0.25">
      <c r="A67" s="4" t="s">
        <v>60</v>
      </c>
      <c r="B67" s="3">
        <v>9685</v>
      </c>
      <c r="C67" s="3">
        <v>0</v>
      </c>
      <c r="D67" s="3">
        <v>0</v>
      </c>
      <c r="E67" s="3">
        <v>0</v>
      </c>
      <c r="F67" s="3">
        <v>6962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2723</v>
      </c>
    </row>
    <row r="68" spans="1:26" x14ac:dyDescent="0.25">
      <c r="A68" s="1" t="s">
        <v>74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6" x14ac:dyDescent="0.25">
      <c r="A69" s="4" t="s">
        <v>61</v>
      </c>
      <c r="B69" s="3">
        <v>10610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350</v>
      </c>
      <c r="L69" s="3">
        <v>0</v>
      </c>
      <c r="M69" s="3">
        <v>0</v>
      </c>
      <c r="N69" s="3">
        <v>25</v>
      </c>
      <c r="O69" s="3">
        <v>2857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7378</v>
      </c>
    </row>
    <row r="70" spans="1:26" x14ac:dyDescent="0.25">
      <c r="A70" s="4" t="s">
        <v>62</v>
      </c>
      <c r="B70" s="3">
        <v>33527.599999999999</v>
      </c>
      <c r="C70" s="3">
        <v>0</v>
      </c>
      <c r="D70" s="3">
        <v>0</v>
      </c>
      <c r="E70" s="3">
        <v>1096</v>
      </c>
      <c r="F70" s="3">
        <v>0</v>
      </c>
      <c r="G70" s="3">
        <v>0</v>
      </c>
      <c r="H70" s="3">
        <v>339.6</v>
      </c>
      <c r="I70" s="3">
        <v>0</v>
      </c>
      <c r="J70" s="3">
        <v>0</v>
      </c>
      <c r="K70" s="3">
        <v>91</v>
      </c>
      <c r="L70" s="3">
        <v>0</v>
      </c>
      <c r="M70" s="3">
        <v>0</v>
      </c>
      <c r="N70" s="3">
        <v>0</v>
      </c>
      <c r="O70" s="3">
        <v>16240</v>
      </c>
      <c r="P70" s="3">
        <v>0</v>
      </c>
      <c r="Q70" s="3">
        <v>0</v>
      </c>
      <c r="R70" s="3">
        <v>0</v>
      </c>
      <c r="S70" s="3">
        <v>0</v>
      </c>
      <c r="T70" s="3">
        <v>69</v>
      </c>
      <c r="U70" s="3">
        <v>0</v>
      </c>
      <c r="V70" s="3">
        <v>1767</v>
      </c>
      <c r="W70" s="3">
        <v>0</v>
      </c>
      <c r="X70" s="3">
        <v>0</v>
      </c>
      <c r="Y70" s="3">
        <v>0</v>
      </c>
      <c r="Z70" s="3">
        <v>13925</v>
      </c>
    </row>
    <row r="71" spans="1:26" x14ac:dyDescent="0.25">
      <c r="A71" s="4" t="s">
        <v>63</v>
      </c>
      <c r="B71" s="3">
        <v>127286.5</v>
      </c>
      <c r="C71" s="3">
        <v>0</v>
      </c>
      <c r="D71" s="3">
        <v>15293.2</v>
      </c>
      <c r="E71" s="3">
        <v>7955</v>
      </c>
      <c r="F71" s="3">
        <v>30</v>
      </c>
      <c r="G71" s="3">
        <v>0</v>
      </c>
      <c r="H71" s="3">
        <v>3388</v>
      </c>
      <c r="I71" s="3">
        <v>0</v>
      </c>
      <c r="J71" s="3">
        <v>0</v>
      </c>
      <c r="K71" s="3">
        <v>5348.5</v>
      </c>
      <c r="L71" s="3">
        <v>0</v>
      </c>
      <c r="M71" s="3">
        <v>0</v>
      </c>
      <c r="N71" s="3">
        <v>0</v>
      </c>
      <c r="O71" s="3">
        <v>35128.5</v>
      </c>
      <c r="P71" s="3">
        <v>953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5273</v>
      </c>
      <c r="Z71" s="3">
        <v>53917.3</v>
      </c>
    </row>
    <row r="72" spans="1:26" s="1" customFormat="1" x14ac:dyDescent="0.25">
      <c r="A72" s="1" t="s">
        <v>75</v>
      </c>
      <c r="B72" s="2">
        <f>SUM(B73)</f>
        <v>277.18</v>
      </c>
      <c r="C72" s="2">
        <f t="shared" ref="C72:Z72" si="4">SUM(C73)</f>
        <v>0</v>
      </c>
      <c r="D72" s="2">
        <f t="shared" si="4"/>
        <v>0</v>
      </c>
      <c r="E72" s="2">
        <f t="shared" si="4"/>
        <v>0</v>
      </c>
      <c r="F72" s="2">
        <f t="shared" si="4"/>
        <v>277.18</v>
      </c>
      <c r="G72" s="2">
        <f t="shared" si="4"/>
        <v>0</v>
      </c>
      <c r="H72" s="2">
        <f t="shared" si="4"/>
        <v>0</v>
      </c>
      <c r="I72" s="2">
        <f t="shared" si="4"/>
        <v>0</v>
      </c>
      <c r="J72" s="2">
        <f t="shared" si="4"/>
        <v>0</v>
      </c>
      <c r="K72" s="2">
        <f t="shared" si="4"/>
        <v>0</v>
      </c>
      <c r="L72" s="2">
        <f t="shared" si="4"/>
        <v>0</v>
      </c>
      <c r="M72" s="2">
        <f t="shared" si="4"/>
        <v>0</v>
      </c>
      <c r="N72" s="2">
        <f t="shared" si="4"/>
        <v>0</v>
      </c>
      <c r="O72" s="2">
        <f t="shared" si="4"/>
        <v>0</v>
      </c>
      <c r="P72" s="2">
        <f t="shared" si="4"/>
        <v>0</v>
      </c>
      <c r="Q72" s="2">
        <f t="shared" si="4"/>
        <v>0</v>
      </c>
      <c r="R72" s="2">
        <f t="shared" si="4"/>
        <v>0</v>
      </c>
      <c r="S72" s="2">
        <f t="shared" si="4"/>
        <v>0</v>
      </c>
      <c r="T72" s="2">
        <f t="shared" si="4"/>
        <v>0</v>
      </c>
      <c r="U72" s="2">
        <f t="shared" si="4"/>
        <v>0</v>
      </c>
      <c r="V72" s="2">
        <f t="shared" si="4"/>
        <v>0</v>
      </c>
      <c r="W72" s="2">
        <f t="shared" si="4"/>
        <v>0</v>
      </c>
      <c r="X72" s="2">
        <f t="shared" si="4"/>
        <v>0</v>
      </c>
      <c r="Y72" s="2">
        <f t="shared" si="4"/>
        <v>0</v>
      </c>
      <c r="Z72" s="2">
        <f t="shared" si="4"/>
        <v>0</v>
      </c>
    </row>
    <row r="73" spans="1:26" x14ac:dyDescent="0.25">
      <c r="A73" s="4" t="s">
        <v>64</v>
      </c>
      <c r="B73" s="3">
        <v>277.18</v>
      </c>
      <c r="C73" s="3">
        <v>0</v>
      </c>
      <c r="D73" s="3">
        <v>0</v>
      </c>
      <c r="E73" s="3">
        <v>0</v>
      </c>
      <c r="F73" s="3">
        <v>277.18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</row>
    <row r="74" spans="1:2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4" t="s">
        <v>66</v>
      </c>
      <c r="B75" s="3">
        <f>+B32</f>
        <v>497444.12</v>
      </c>
      <c r="C75" s="3">
        <v>3638.78</v>
      </c>
      <c r="D75" s="3">
        <v>42231.11</v>
      </c>
      <c r="E75" s="3">
        <v>16772.41</v>
      </c>
      <c r="F75" s="3">
        <v>134959.89000000001</v>
      </c>
      <c r="G75" s="3">
        <v>1266.8399999999999</v>
      </c>
      <c r="H75" s="3">
        <v>7687.1</v>
      </c>
      <c r="I75" s="3">
        <v>1515.24</v>
      </c>
      <c r="J75" s="3">
        <v>6423.27</v>
      </c>
      <c r="K75" s="3">
        <v>17071.650000000001</v>
      </c>
      <c r="L75" s="3">
        <v>0</v>
      </c>
      <c r="M75" s="3">
        <v>6237.46</v>
      </c>
      <c r="N75" s="3">
        <v>4020.02</v>
      </c>
      <c r="O75" s="3">
        <v>78494.77</v>
      </c>
      <c r="P75" s="3">
        <v>8166.15</v>
      </c>
      <c r="Q75" s="3">
        <v>0</v>
      </c>
      <c r="R75" s="3">
        <v>3512.79</v>
      </c>
      <c r="S75" s="3">
        <v>3.58</v>
      </c>
      <c r="T75" s="3">
        <v>8855.4599999999991</v>
      </c>
      <c r="U75" s="3">
        <v>1192.32</v>
      </c>
      <c r="V75" s="3">
        <v>9737.26</v>
      </c>
      <c r="W75" s="3">
        <v>0</v>
      </c>
      <c r="X75" s="3">
        <v>0</v>
      </c>
      <c r="Y75" s="3">
        <v>8950.5</v>
      </c>
      <c r="Z75" s="3">
        <v>136707.51999999999</v>
      </c>
    </row>
    <row r="76" spans="1:26" x14ac:dyDescent="0.25">
      <c r="A76" s="4" t="s">
        <v>67</v>
      </c>
      <c r="B76" s="3">
        <f>+B37+B55+B72</f>
        <v>519640.07</v>
      </c>
      <c r="C76" s="3">
        <v>1918.8</v>
      </c>
      <c r="D76" s="3">
        <v>43389.17</v>
      </c>
      <c r="E76" s="3">
        <v>19259.37</v>
      </c>
      <c r="F76" s="3">
        <v>145427.94</v>
      </c>
      <c r="G76" s="3">
        <v>6290.05</v>
      </c>
      <c r="H76" s="3">
        <v>6229.69</v>
      </c>
      <c r="I76" s="3">
        <v>530.33000000000004</v>
      </c>
      <c r="J76" s="3">
        <v>6834.63</v>
      </c>
      <c r="K76" s="3">
        <v>16025.97</v>
      </c>
      <c r="L76" s="3">
        <v>41.6</v>
      </c>
      <c r="M76" s="3">
        <v>7503.21</v>
      </c>
      <c r="N76" s="3">
        <v>10137.93</v>
      </c>
      <c r="O76" s="3">
        <v>69155.350000000006</v>
      </c>
      <c r="P76" s="3">
        <v>5371.24</v>
      </c>
      <c r="Q76" s="3">
        <v>672.44</v>
      </c>
      <c r="R76" s="3">
        <v>124</v>
      </c>
      <c r="S76" s="3">
        <v>102.8</v>
      </c>
      <c r="T76" s="3">
        <v>5203.5600000000004</v>
      </c>
      <c r="U76" s="3">
        <v>370.37</v>
      </c>
      <c r="V76" s="3">
        <v>11478.95</v>
      </c>
      <c r="W76" s="3">
        <v>0</v>
      </c>
      <c r="X76" s="3">
        <v>0</v>
      </c>
      <c r="Y76" s="3">
        <v>13601.17</v>
      </c>
      <c r="Z76" s="3">
        <v>149971.5</v>
      </c>
    </row>
    <row r="77" spans="1:26" ht="15.75" thickBot="1" x14ac:dyDescent="0.3">
      <c r="A77" s="4" t="s">
        <v>68</v>
      </c>
      <c r="B77" s="7">
        <f>+B75-B76</f>
        <v>-22195.950000000012</v>
      </c>
      <c r="C77" s="7">
        <f t="shared" ref="C77:Z78" si="5">+C75-C76</f>
        <v>1719.9800000000002</v>
      </c>
      <c r="D77" s="7">
        <f t="shared" si="5"/>
        <v>-1158.0599999999977</v>
      </c>
      <c r="E77" s="7">
        <f t="shared" si="5"/>
        <v>-2486.9599999999991</v>
      </c>
      <c r="F77" s="7">
        <f t="shared" si="5"/>
        <v>-10468.049999999988</v>
      </c>
      <c r="G77" s="7">
        <f t="shared" si="5"/>
        <v>-5023.21</v>
      </c>
      <c r="H77" s="7">
        <f t="shared" si="5"/>
        <v>1457.4100000000008</v>
      </c>
      <c r="I77" s="7">
        <f t="shared" si="5"/>
        <v>984.91</v>
      </c>
      <c r="J77" s="7">
        <f t="shared" si="5"/>
        <v>-411.35999999999967</v>
      </c>
      <c r="K77" s="7">
        <f t="shared" si="5"/>
        <v>1045.6800000000021</v>
      </c>
      <c r="L77" s="7">
        <f t="shared" si="5"/>
        <v>-41.6</v>
      </c>
      <c r="M77" s="7">
        <f t="shared" si="5"/>
        <v>-1265.75</v>
      </c>
      <c r="N77" s="7">
        <f t="shared" si="5"/>
        <v>-6117.91</v>
      </c>
      <c r="O77" s="7">
        <f t="shared" si="5"/>
        <v>9339.4199999999983</v>
      </c>
      <c r="P77" s="7">
        <f t="shared" si="5"/>
        <v>2794.91</v>
      </c>
      <c r="Q77" s="7">
        <f t="shared" si="5"/>
        <v>-672.44</v>
      </c>
      <c r="R77" s="7">
        <f t="shared" si="5"/>
        <v>3388.79</v>
      </c>
      <c r="S77" s="7">
        <f t="shared" si="5"/>
        <v>-99.22</v>
      </c>
      <c r="T77" s="7">
        <f t="shared" si="5"/>
        <v>3651.8999999999987</v>
      </c>
      <c r="U77" s="7">
        <f t="shared" si="5"/>
        <v>821.94999999999993</v>
      </c>
      <c r="V77" s="7">
        <f t="shared" si="5"/>
        <v>-1741.6900000000005</v>
      </c>
      <c r="W77" s="7">
        <f t="shared" si="5"/>
        <v>0</v>
      </c>
      <c r="X77" s="7">
        <f t="shared" si="5"/>
        <v>0</v>
      </c>
      <c r="Y77" s="7">
        <f t="shared" si="5"/>
        <v>-4650.67</v>
      </c>
      <c r="Z77" s="7">
        <f t="shared" si="5"/>
        <v>-13263.98000000001</v>
      </c>
    </row>
    <row r="78" spans="1:2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francesca.cacciatore</dc:creator>
  <cp:lastModifiedBy>francesca.cacciatore</cp:lastModifiedBy>
  <dcterms:created xsi:type="dcterms:W3CDTF">2023-05-31T09:25:32Z</dcterms:created>
  <dcterms:modified xsi:type="dcterms:W3CDTF">2023-05-31T09:49:45Z</dcterms:modified>
</cp:coreProperties>
</file>